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9720" windowHeight="6630" tabRatio="713" firstSheet="2" activeTab="4"/>
  </bookViews>
  <sheets>
    <sheet name="Part A2 &amp; A3" sheetId="1" r:id="rId1"/>
    <sheet name="Income statement" sheetId="2" r:id="rId2"/>
    <sheet name="Balance sheet" sheetId="3" r:id="rId3"/>
    <sheet name="Statement of changes in equity" sheetId="4" r:id="rId4"/>
    <sheet name="CFStatement" sheetId="5" r:id="rId5"/>
  </sheets>
  <definedNames>
    <definedName name="_xlnm.Print_Area" localSheetId="4">'CFStatement'!$A$1:$E$30</definedName>
  </definedNames>
  <calcPr fullCalcOnLoad="1"/>
</workbook>
</file>

<file path=xl/sharedStrings.xml><?xml version="1.0" encoding="utf-8"?>
<sst xmlns="http://schemas.openxmlformats.org/spreadsheetml/2006/main" count="199" uniqueCount="119">
  <si>
    <t>CAPITAL AND RESERVES</t>
  </si>
  <si>
    <t>Shareholders' equity</t>
  </si>
  <si>
    <t>NON CURRENT ASSETS</t>
  </si>
  <si>
    <t>NON CURRENT LIABILITIES</t>
  </si>
  <si>
    <t>As above</t>
  </si>
  <si>
    <t>3% ICULS 2002/2007</t>
  </si>
  <si>
    <t>UNAUDITED CONDENSED CONSOLIDATED CASH FLOW STATEMENT</t>
  </si>
  <si>
    <t>Cash and cash equivalents</t>
  </si>
  <si>
    <t>Other operating income</t>
  </si>
  <si>
    <t>Profit before tax</t>
  </si>
  <si>
    <t>Profit after tax</t>
  </si>
  <si>
    <t>CRESCENDO CORPORATION BERHAD</t>
  </si>
  <si>
    <t>QUARTERLY REPORT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</si>
  <si>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</si>
  <si>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</si>
  <si>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</si>
  <si>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</si>
  <si>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</si>
  <si>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</si>
  <si>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</si>
  <si>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</si>
  <si>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</si>
  <si>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</si>
  <si>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</t>
  </si>
  <si>
    <t>Revenue</t>
  </si>
  <si>
    <t>Finance cost</t>
  </si>
  <si>
    <t>Dividend per share (sen)</t>
  </si>
  <si>
    <t>Net tangible assets per share (RM)</t>
  </si>
  <si>
    <t>AS AT</t>
  </si>
  <si>
    <t>END OF</t>
  </si>
  <si>
    <t>PRECEDING</t>
  </si>
  <si>
    <t>FINANCIAL</t>
  </si>
  <si>
    <t>Property, plant and equipment</t>
  </si>
  <si>
    <t>Long term investments</t>
  </si>
  <si>
    <t>Other long term assets - Land and development expenditure</t>
  </si>
  <si>
    <t>Share capital</t>
  </si>
  <si>
    <t>Reserves</t>
  </si>
  <si>
    <t>Minority interests</t>
  </si>
  <si>
    <t>Long term borrowings</t>
  </si>
  <si>
    <t>RM' 000</t>
  </si>
  <si>
    <t>Short term borrowings</t>
  </si>
  <si>
    <t>Total</t>
  </si>
  <si>
    <t>Land and development expenditure</t>
  </si>
  <si>
    <t>Balance as at 1 February 2003</t>
  </si>
  <si>
    <t>Gross profit</t>
  </si>
  <si>
    <t>CURRENT ASSETS</t>
  </si>
  <si>
    <t>UNAUDITED CONDENSED CONSOLIDATED INCOME STATEMENT</t>
  </si>
  <si>
    <t>UNAUDITED CONDENSED CONSOLIDATED STATEMENT OF CHANGES IN EQUITY</t>
  </si>
  <si>
    <t>Operating expenses</t>
  </si>
  <si>
    <t>UNAUDITED CONDENSED CONSOLIDATED BALANCE SHEET</t>
  </si>
  <si>
    <t>Cash and bank balances</t>
  </si>
  <si>
    <t>CURRENT LIABILITIES</t>
  </si>
  <si>
    <t>As previously stated</t>
  </si>
  <si>
    <t>Prior year adjustments</t>
  </si>
  <si>
    <t>As restated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</si>
  <si>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</si>
  <si>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</si>
  <si>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</si>
  <si>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</si>
  <si>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Profit / (loss) from operations</t>
  </si>
  <si>
    <t>Gross interest income</t>
  </si>
  <si>
    <t>Gross interest expense</t>
  </si>
  <si>
    <t>Profit from operations</t>
  </si>
  <si>
    <t>Treasury</t>
  </si>
  <si>
    <t>Shares</t>
  </si>
  <si>
    <t>Net (decrease) / increase in cash and cash equivalents</t>
  </si>
  <si>
    <t>Gain / (Loss) on disposal of investment</t>
  </si>
  <si>
    <t>(The figures have not been audited)</t>
  </si>
  <si>
    <t>Deferred tax liabilities</t>
  </si>
  <si>
    <t>Nine months ended 31 October 2002</t>
  </si>
  <si>
    <t>Non distributable</t>
  </si>
  <si>
    <t>Quarterly report on consolidated results for the third quarter ended 31/10/2003.</t>
  </si>
  <si>
    <t>31/10/2003</t>
  </si>
  <si>
    <t>31/10/2002</t>
  </si>
  <si>
    <t>Nine months ended 31 October 2003</t>
  </si>
  <si>
    <t>Balance as at 31 October 2003</t>
  </si>
  <si>
    <t>Earnings per share (sen):-</t>
  </si>
  <si>
    <t>Basic</t>
  </si>
  <si>
    <t>Dilluted</t>
  </si>
  <si>
    <t>31/01/2003</t>
  </si>
  <si>
    <t>Share</t>
  </si>
  <si>
    <t>Capital</t>
  </si>
  <si>
    <t>Deferred tax assets</t>
  </si>
  <si>
    <t>Net profit for the financial period</t>
  </si>
  <si>
    <t>Cash and cash equivalents at the beginning of the financial period/year</t>
  </si>
  <si>
    <t>Cash and cash equivalents at the end of the financial period/year</t>
  </si>
  <si>
    <t>Deposits with licensed banks</t>
  </si>
  <si>
    <t>Net Current Assets</t>
  </si>
  <si>
    <t>Distributable</t>
  </si>
  <si>
    <t>Balance as at 1 February 2002</t>
  </si>
  <si>
    <t>Debtors</t>
  </si>
  <si>
    <t>Balance as at 31 October 2002</t>
  </si>
  <si>
    <t>Bank overdraft</t>
  </si>
  <si>
    <t>INDIVIDUAL PERIOD</t>
  </si>
  <si>
    <t>CUMULATIVE PERIOD</t>
  </si>
  <si>
    <t>AS AT END OF</t>
  </si>
  <si>
    <t>CURRENT QUARTER</t>
  </si>
  <si>
    <t>AS AT PRECEDING</t>
  </si>
  <si>
    <t>FINANICIAL YEAR</t>
  </si>
  <si>
    <t>END</t>
  </si>
  <si>
    <t>SUMMARY OF KEY FINANCIAL INFORMATION</t>
  </si>
  <si>
    <t>ADDITIONAL INFORMATION</t>
  </si>
  <si>
    <t>Net cash (used in) / generated from operating activities</t>
  </si>
  <si>
    <t>Net cash (used in) / generated from investing activities</t>
  </si>
  <si>
    <t>Net cash (used in) / generated from financing activities</t>
  </si>
  <si>
    <t>Creditors</t>
  </si>
  <si>
    <t>Treasury shares</t>
  </si>
  <si>
    <t>Movement during the period</t>
  </si>
  <si>
    <t>Tax</t>
  </si>
  <si>
    <t>Provision for tax</t>
  </si>
  <si>
    <t>Inventories</t>
  </si>
  <si>
    <t xml:space="preserve"> </t>
  </si>
  <si>
    <t xml:space="preserve">(The Unaudited Condensed Consolidated Income Statement should be read in conjuction with the Annual Financial Statements  </t>
  </si>
  <si>
    <t>for the financial year ended 31 January 2003)</t>
  </si>
  <si>
    <t xml:space="preserve">(The Unaudited Condensed Consolidated Balance Sheet should be read in conjuction with the Annual Financial   </t>
  </si>
  <si>
    <t>Statements for the financial year ended 31 January 2003)</t>
  </si>
  <si>
    <t xml:space="preserve">(The Unaudited Condensed Consolidated Cash Flow Statement should be read in conjuction with   </t>
  </si>
  <si>
    <t xml:space="preserve"> the Annual Financial Statements for the financial year ended 31 January 2003)</t>
  </si>
  <si>
    <t xml:space="preserve">(The Unaudited Condensed Consolidated Changes in Equity should be read in conjuction with the Annual Financial  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</si>
</sst>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0.000000"/>
    <numFmt numFmtId="185" formatCode="0.00000"/>
    <numFmt numFmtId="186" formatCode="0.0000"/>
    <numFmt numFmtId="187" formatCode="_(* #,##0.000_);_(* \(#,##0.000\);_(* &quot;-&quot;?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3" fontId="0" fillId="0" borderId="0" xfId="15" applyAlignment="1">
      <alignment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3" xfId="15" applyNumberFormat="1" applyBorder="1" applyAlignment="1">
      <alignment/>
    </xf>
    <xf numFmtId="0" fontId="0" fillId="0" borderId="0" xfId="0" applyAlignment="1">
      <alignment horizontal="left"/>
    </xf>
    <xf numFmtId="179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79" fontId="0" fillId="0" borderId="4" xfId="15" applyNumberFormat="1" applyBorder="1" applyAlignment="1">
      <alignment/>
    </xf>
    <xf numFmtId="179" fontId="0" fillId="0" borderId="0" xfId="0" applyNumberFormat="1" applyAlignment="1">
      <alignment/>
    </xf>
    <xf numFmtId="43" fontId="0" fillId="0" borderId="0" xfId="15" applyBorder="1" applyAlignment="1">
      <alignment/>
    </xf>
    <xf numFmtId="43" fontId="0" fillId="0" borderId="4" xfId="15" applyBorder="1" applyAlignment="1">
      <alignment/>
    </xf>
    <xf numFmtId="0" fontId="0" fillId="0" borderId="0" xfId="0" applyAlignment="1" quotePrefix="1">
      <alignment/>
    </xf>
    <xf numFmtId="14" fontId="1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179" fontId="3" fillId="0" borderId="3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9" fontId="0" fillId="0" borderId="0" xfId="0" applyNumberFormat="1" applyBorder="1" applyAlignment="1">
      <alignment/>
    </xf>
    <xf numFmtId="43" fontId="0" fillId="0" borderId="0" xfId="15" applyNumberFormat="1" applyBorder="1" applyAlignment="1">
      <alignment/>
    </xf>
    <xf numFmtId="15" fontId="4" fillId="0" borderId="0" xfId="0" applyNumberFormat="1" applyFont="1" applyAlignment="1" quotePrefix="1">
      <alignment/>
    </xf>
    <xf numFmtId="43" fontId="0" fillId="0" borderId="3" xfId="15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90" zoomScaleNormal="90" workbookViewId="0" topLeftCell="A35">
      <selection activeCell="A74" sqref="A74"/>
    </sheetView>
  </sheetViews>
  <sheetFormatPr defaultColWidth="9.140625" defaultRowHeight="12.75"/>
  <cols>
    <col min="1" max="1" width="3.7109375" style="0" customWidth="1"/>
    <col min="2" max="2" width="37.28125" style="0" bestFit="1" customWidth="1"/>
    <col min="3" max="3" width="16.7109375" style="0" customWidth="1"/>
    <col min="4" max="4" width="1.7109375" style="0" customWidth="1"/>
    <col min="5" max="5" width="17.28125" style="0" bestFit="1" customWidth="1"/>
    <col min="6" max="6" width="1.7109375" style="0" customWidth="1"/>
    <col min="7" max="7" width="19.140625" style="0" bestFit="1" customWidth="1"/>
    <col min="8" max="8" width="1.7109375" style="0" customWidth="1"/>
    <col min="9" max="9" width="17.8515625" style="0" bestFit="1" customWidth="1"/>
  </cols>
  <sheetData>
    <row r="1" ht="15.75">
      <c r="A1" s="4" t="s">
        <v>11</v>
      </c>
    </row>
    <row r="2" ht="15.75">
      <c r="A2" s="4" t="s">
        <v>12</v>
      </c>
    </row>
    <row r="3" ht="12.75">
      <c r="A3" s="3" t="s">
        <v>67</v>
      </c>
    </row>
    <row r="4" ht="12.75">
      <c r="A4" s="3" t="s">
        <v>71</v>
      </c>
    </row>
    <row r="5" ht="12.75">
      <c r="A5" s="3"/>
    </row>
    <row r="6" ht="12.75">
      <c r="A6" s="3"/>
    </row>
    <row r="7" spans="3:9" ht="12.75">
      <c r="C7" s="30" t="s">
        <v>93</v>
      </c>
      <c r="D7" s="30"/>
      <c r="E7" s="30"/>
      <c r="G7" s="30" t="s">
        <v>94</v>
      </c>
      <c r="H7" s="30"/>
      <c r="I7" s="30"/>
    </row>
    <row r="8" spans="3:9" ht="12.75">
      <c r="C8" s="5" t="s">
        <v>15</v>
      </c>
      <c r="D8" s="5"/>
      <c r="E8" s="5" t="s">
        <v>16</v>
      </c>
      <c r="F8" s="2"/>
      <c r="G8" s="5" t="s">
        <v>15</v>
      </c>
      <c r="H8" s="5"/>
      <c r="I8" s="5" t="s">
        <v>16</v>
      </c>
    </row>
    <row r="9" spans="3:9" ht="12.75">
      <c r="C9" s="5" t="s">
        <v>17</v>
      </c>
      <c r="D9" s="5"/>
      <c r="E9" s="5" t="s">
        <v>18</v>
      </c>
      <c r="F9" s="2"/>
      <c r="G9" s="5" t="s">
        <v>17</v>
      </c>
      <c r="H9" s="5"/>
      <c r="I9" s="5" t="s">
        <v>18</v>
      </c>
    </row>
    <row r="10" spans="3:9" ht="12.75">
      <c r="C10" s="5" t="s">
        <v>19</v>
      </c>
      <c r="D10" s="5"/>
      <c r="E10" s="5" t="s">
        <v>19</v>
      </c>
      <c r="F10" s="2"/>
      <c r="G10" s="5" t="s">
        <v>20</v>
      </c>
      <c r="H10" s="5"/>
      <c r="I10" s="5" t="s">
        <v>21</v>
      </c>
    </row>
    <row r="11" spans="3:9" ht="12.75">
      <c r="C11" s="20" t="s">
        <v>72</v>
      </c>
      <c r="D11" s="5"/>
      <c r="E11" s="20" t="s">
        <v>73</v>
      </c>
      <c r="F11" s="2"/>
      <c r="G11" s="6" t="str">
        <f>+C11</f>
        <v>31/10/2003</v>
      </c>
      <c r="H11" s="5"/>
      <c r="I11" s="6" t="str">
        <f>+E11</f>
        <v>31/10/2002</v>
      </c>
    </row>
    <row r="12" spans="3:9" ht="12.75">
      <c r="C12" s="5" t="s">
        <v>22</v>
      </c>
      <c r="D12" s="5"/>
      <c r="E12" s="5" t="s">
        <v>22</v>
      </c>
      <c r="F12" s="2"/>
      <c r="G12" s="5" t="s">
        <v>22</v>
      </c>
      <c r="H12" s="5"/>
      <c r="I12" s="5" t="s">
        <v>22</v>
      </c>
    </row>
    <row r="15" ht="12.75">
      <c r="A15" s="3" t="s">
        <v>100</v>
      </c>
    </row>
    <row r="16" ht="12.75">
      <c r="A16" s="14"/>
    </row>
    <row r="17" spans="1:9" ht="12.75">
      <c r="A17" s="1" t="s">
        <v>23</v>
      </c>
      <c r="B17" t="s">
        <v>24</v>
      </c>
      <c r="C17" s="8">
        <v>20720</v>
      </c>
      <c r="D17" s="8"/>
      <c r="E17" s="8">
        <v>15284</v>
      </c>
      <c r="F17" s="8"/>
      <c r="G17" s="8">
        <v>48658</v>
      </c>
      <c r="H17" s="8"/>
      <c r="I17" s="8">
        <v>46490</v>
      </c>
    </row>
    <row r="18" spans="1:9" ht="12.75">
      <c r="A18" s="1"/>
      <c r="C18" s="8"/>
      <c r="D18" s="8"/>
      <c r="E18" s="8"/>
      <c r="F18" s="8"/>
      <c r="G18" s="8"/>
      <c r="H18" s="8"/>
      <c r="I18" s="8"/>
    </row>
    <row r="19" spans="1:9" ht="12.75">
      <c r="A19" s="1">
        <v>2</v>
      </c>
      <c r="B19" t="s">
        <v>55</v>
      </c>
      <c r="C19" s="8">
        <v>5403</v>
      </c>
      <c r="D19" s="8"/>
      <c r="E19" s="8">
        <v>4371</v>
      </c>
      <c r="F19" s="8"/>
      <c r="G19" s="8">
        <v>12129</v>
      </c>
      <c r="H19" s="8"/>
      <c r="I19" s="8">
        <v>13186</v>
      </c>
    </row>
    <row r="20" spans="1:9" ht="12.75">
      <c r="A20" s="1"/>
      <c r="C20" s="8"/>
      <c r="D20" s="8"/>
      <c r="E20" s="8"/>
      <c r="F20" s="8"/>
      <c r="G20" s="8"/>
      <c r="H20" s="8"/>
      <c r="I20" s="8"/>
    </row>
    <row r="21" spans="1:9" ht="12.75">
      <c r="A21" s="1">
        <v>3</v>
      </c>
      <c r="B21" t="s">
        <v>56</v>
      </c>
      <c r="C21" s="8">
        <v>3741</v>
      </c>
      <c r="D21" s="8"/>
      <c r="E21" s="8">
        <v>2810</v>
      </c>
      <c r="F21" s="8"/>
      <c r="G21" s="8">
        <v>8442</v>
      </c>
      <c r="H21" s="8"/>
      <c r="I21" s="8">
        <v>9363</v>
      </c>
    </row>
    <row r="22" spans="1:9" ht="12.75">
      <c r="A22" s="1"/>
      <c r="C22" s="8"/>
      <c r="D22" s="8"/>
      <c r="E22" s="8"/>
      <c r="F22" s="8"/>
      <c r="G22" s="8"/>
      <c r="H22" s="8"/>
      <c r="I22" s="8"/>
    </row>
    <row r="23" spans="1:9" ht="12.75">
      <c r="A23" s="1">
        <v>4</v>
      </c>
      <c r="B23" t="s">
        <v>57</v>
      </c>
      <c r="C23" s="8">
        <v>3741</v>
      </c>
      <c r="D23" s="8"/>
      <c r="E23" s="8">
        <v>2810</v>
      </c>
      <c r="F23" s="8"/>
      <c r="G23" s="8">
        <v>8442</v>
      </c>
      <c r="H23" s="8"/>
      <c r="I23" s="8">
        <v>9363</v>
      </c>
    </row>
    <row r="24" spans="1:9" ht="12.75">
      <c r="A24" s="1"/>
      <c r="C24" s="8"/>
      <c r="D24" s="8"/>
      <c r="E24" s="8"/>
      <c r="F24" s="8"/>
      <c r="G24" s="8"/>
      <c r="H24" s="8"/>
      <c r="I24" s="8"/>
    </row>
    <row r="25" spans="1:9" ht="12.75">
      <c r="A25" s="1">
        <v>5</v>
      </c>
      <c r="B25" t="s">
        <v>58</v>
      </c>
      <c r="C25" s="7">
        <v>3.25</v>
      </c>
      <c r="D25" s="7"/>
      <c r="E25" s="7">
        <v>2.5853344373907445</v>
      </c>
      <c r="F25" s="7"/>
      <c r="G25" s="7">
        <v>7.49</v>
      </c>
      <c r="H25" s="7"/>
      <c r="I25" s="7">
        <v>8.61440794921336</v>
      </c>
    </row>
    <row r="26" spans="1:9" ht="12.75">
      <c r="A26" s="1"/>
      <c r="C26" s="8"/>
      <c r="D26" s="8"/>
      <c r="E26" s="8"/>
      <c r="F26" s="8"/>
      <c r="G26" s="8"/>
      <c r="H26" s="8"/>
      <c r="I26" s="8"/>
    </row>
    <row r="27" spans="1:9" ht="12.75">
      <c r="A27" s="1">
        <v>6</v>
      </c>
      <c r="B27" t="s">
        <v>26</v>
      </c>
      <c r="C27" s="7">
        <v>2.5</v>
      </c>
      <c r="D27" s="7"/>
      <c r="E27" s="7">
        <v>2.5</v>
      </c>
      <c r="F27" s="7"/>
      <c r="G27" s="7">
        <v>2.5</v>
      </c>
      <c r="H27" s="7"/>
      <c r="I27" s="7">
        <v>2.5</v>
      </c>
    </row>
    <row r="29" spans="7:9" ht="12.75">
      <c r="G29" s="5" t="s">
        <v>95</v>
      </c>
      <c r="I29" s="5" t="s">
        <v>97</v>
      </c>
    </row>
    <row r="30" spans="7:9" ht="12.75">
      <c r="G30" s="5" t="s">
        <v>96</v>
      </c>
      <c r="H30" s="5"/>
      <c r="I30" s="5" t="s">
        <v>98</v>
      </c>
    </row>
    <row r="31" spans="7:9" ht="12.75">
      <c r="G31" s="5"/>
      <c r="H31" s="5"/>
      <c r="I31" s="5" t="s">
        <v>99</v>
      </c>
    </row>
    <row r="33" spans="1:9" ht="12.75">
      <c r="A33" s="1">
        <v>7</v>
      </c>
      <c r="B33" t="s">
        <v>27</v>
      </c>
      <c r="C33" s="7"/>
      <c r="D33" s="7"/>
      <c r="E33" s="7"/>
      <c r="F33" s="7"/>
      <c r="G33" s="7">
        <v>2.0829158954678983</v>
      </c>
      <c r="H33" s="7"/>
      <c r="I33" s="7">
        <v>2.091637730960905</v>
      </c>
    </row>
    <row r="34" ht="12.75">
      <c r="A34" s="1"/>
    </row>
    <row r="35" ht="12.75">
      <c r="A35" s="1"/>
    </row>
    <row r="36" spans="1:9" ht="12.75">
      <c r="A36" s="1"/>
      <c r="C36" s="5" t="s">
        <v>15</v>
      </c>
      <c r="D36" s="5"/>
      <c r="E36" s="5" t="s">
        <v>16</v>
      </c>
      <c r="F36" s="2"/>
      <c r="G36" s="5" t="s">
        <v>15</v>
      </c>
      <c r="H36" s="5"/>
      <c r="I36" s="5" t="s">
        <v>16</v>
      </c>
    </row>
    <row r="37" spans="1:9" ht="12.75">
      <c r="A37" s="1"/>
      <c r="C37" s="5" t="s">
        <v>17</v>
      </c>
      <c r="D37" s="5"/>
      <c r="E37" s="5" t="s">
        <v>18</v>
      </c>
      <c r="F37" s="2"/>
      <c r="G37" s="5" t="s">
        <v>17</v>
      </c>
      <c r="H37" s="5"/>
      <c r="I37" s="5" t="s">
        <v>18</v>
      </c>
    </row>
    <row r="38" spans="1:9" ht="12.75">
      <c r="A38" s="1"/>
      <c r="C38" s="5" t="s">
        <v>19</v>
      </c>
      <c r="D38" s="5"/>
      <c r="E38" s="5" t="s">
        <v>19</v>
      </c>
      <c r="F38" s="2"/>
      <c r="G38" s="5" t="s">
        <v>20</v>
      </c>
      <c r="H38" s="5"/>
      <c r="I38" s="5" t="s">
        <v>21</v>
      </c>
    </row>
    <row r="39" spans="1:9" ht="12.75">
      <c r="A39" s="1"/>
      <c r="C39" s="20" t="str">
        <f>+C11</f>
        <v>31/10/2003</v>
      </c>
      <c r="D39" s="5"/>
      <c r="E39" s="20" t="str">
        <f>+E11</f>
        <v>31/10/2002</v>
      </c>
      <c r="F39" s="2"/>
      <c r="G39" s="6" t="str">
        <f>+C39</f>
        <v>31/10/2003</v>
      </c>
      <c r="H39" s="5"/>
      <c r="I39" s="6" t="str">
        <f>+E39</f>
        <v>31/10/2002</v>
      </c>
    </row>
    <row r="40" spans="1:9" ht="12.75">
      <c r="A40" s="1"/>
      <c r="C40" s="5" t="s">
        <v>22</v>
      </c>
      <c r="D40" s="5"/>
      <c r="E40" s="5" t="s">
        <v>22</v>
      </c>
      <c r="F40" s="2"/>
      <c r="G40" s="5" t="s">
        <v>22</v>
      </c>
      <c r="H40" s="5"/>
      <c r="I40" s="5" t="s">
        <v>22</v>
      </c>
    </row>
    <row r="41" ht="12.75">
      <c r="A41" s="3" t="s">
        <v>101</v>
      </c>
    </row>
    <row r="42" ht="12.75">
      <c r="A42" s="1"/>
    </row>
    <row r="43" spans="1:9" ht="12.75">
      <c r="A43" s="1">
        <v>1</v>
      </c>
      <c r="B43" t="s">
        <v>59</v>
      </c>
      <c r="C43" s="8">
        <v>5421</v>
      </c>
      <c r="D43" s="8"/>
      <c r="E43" s="8">
        <v>4386</v>
      </c>
      <c r="F43" s="8"/>
      <c r="G43" s="8">
        <v>12200</v>
      </c>
      <c r="H43" s="8"/>
      <c r="I43" s="8">
        <v>13260</v>
      </c>
    </row>
    <row r="44" spans="1:9" ht="12.75">
      <c r="A44" s="1"/>
      <c r="C44" s="8"/>
      <c r="D44" s="8"/>
      <c r="E44" s="8"/>
      <c r="F44" s="8"/>
      <c r="G44" s="8"/>
      <c r="H44" s="8"/>
      <c r="I44" s="8"/>
    </row>
    <row r="45" spans="1:9" ht="12.75">
      <c r="A45" s="1">
        <v>2</v>
      </c>
      <c r="B45" t="s">
        <v>60</v>
      </c>
      <c r="C45" s="8">
        <v>157.851</v>
      </c>
      <c r="D45" s="8"/>
      <c r="E45" s="8">
        <v>700</v>
      </c>
      <c r="F45" s="8"/>
      <c r="G45" s="8">
        <v>632.851</v>
      </c>
      <c r="H45" s="8"/>
      <c r="I45" s="8">
        <v>1907</v>
      </c>
    </row>
    <row r="46" spans="1:9" ht="12.75">
      <c r="A46" s="1"/>
      <c r="C46" s="8"/>
      <c r="D46" s="8"/>
      <c r="E46" s="8"/>
      <c r="F46" s="8"/>
      <c r="G46" s="8"/>
      <c r="H46" s="8"/>
      <c r="I46" s="8"/>
    </row>
    <row r="47" spans="1:9" ht="12.75">
      <c r="A47" s="1">
        <v>3</v>
      </c>
      <c r="B47" t="s">
        <v>61</v>
      </c>
      <c r="C47" s="8">
        <v>-18</v>
      </c>
      <c r="D47" s="8"/>
      <c r="E47" s="8">
        <v>-15</v>
      </c>
      <c r="F47" s="8"/>
      <c r="G47" s="8">
        <v>-71</v>
      </c>
      <c r="H47" s="8"/>
      <c r="I47" s="8">
        <v>-74</v>
      </c>
    </row>
    <row r="48" spans="1:9" ht="12.75">
      <c r="A48" s="1"/>
      <c r="C48" s="8"/>
      <c r="D48" s="8"/>
      <c r="E48" s="8"/>
      <c r="F48" s="8"/>
      <c r="G48" s="8"/>
      <c r="H48" s="8"/>
      <c r="I48" s="8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</sheetData>
  <mergeCells count="2">
    <mergeCell ref="C7:E7"/>
    <mergeCell ref="G7:I7"/>
  </mergeCells>
  <printOptions/>
  <pageMargins left="0.5" right="0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90" zoomScaleNormal="90" workbookViewId="0" topLeftCell="A10">
      <selection activeCell="I46" sqref="I46"/>
    </sheetView>
  </sheetViews>
  <sheetFormatPr defaultColWidth="9.140625" defaultRowHeight="12.75"/>
  <cols>
    <col min="1" max="1" width="2.7109375" style="0" customWidth="1"/>
    <col min="2" max="2" width="45.7109375" style="0" customWidth="1"/>
    <col min="3" max="3" width="11.00390625" style="0" bestFit="1" customWidth="1"/>
    <col min="4" max="4" width="1.7109375" style="0" customWidth="1"/>
    <col min="5" max="5" width="17.28125" style="0" bestFit="1" customWidth="1"/>
    <col min="6" max="6" width="1.7109375" style="0" customWidth="1"/>
    <col min="7" max="7" width="11.00390625" style="0" bestFit="1" customWidth="1"/>
    <col min="8" max="8" width="1.7109375" style="0" customWidth="1"/>
    <col min="9" max="9" width="17.28125" style="0" bestFit="1" customWidth="1"/>
  </cols>
  <sheetData>
    <row r="1" spans="1:2" ht="15.75">
      <c r="A1" s="4" t="s">
        <v>11</v>
      </c>
      <c r="B1" s="4"/>
    </row>
    <row r="2" spans="1:2" ht="15.75">
      <c r="A2" s="4" t="s">
        <v>12</v>
      </c>
      <c r="B2" s="4"/>
    </row>
    <row r="3" spans="1:2" ht="12.75">
      <c r="A3" s="3"/>
      <c r="B3" s="3"/>
    </row>
    <row r="4" spans="1:2" ht="19.5" customHeight="1">
      <c r="A4" s="4" t="s">
        <v>46</v>
      </c>
      <c r="B4" s="4"/>
    </row>
    <row r="7" spans="3:9" ht="12.75">
      <c r="C7" s="30" t="s">
        <v>13</v>
      </c>
      <c r="D7" s="30"/>
      <c r="E7" s="30"/>
      <c r="G7" s="30" t="s">
        <v>14</v>
      </c>
      <c r="H7" s="30"/>
      <c r="I7" s="30"/>
    </row>
    <row r="8" spans="3:9" ht="12.75">
      <c r="C8" s="5" t="s">
        <v>15</v>
      </c>
      <c r="D8" s="5"/>
      <c r="E8" s="5" t="s">
        <v>16</v>
      </c>
      <c r="F8" s="2"/>
      <c r="G8" s="5" t="s">
        <v>15</v>
      </c>
      <c r="H8" s="5"/>
      <c r="I8" s="5" t="s">
        <v>16</v>
      </c>
    </row>
    <row r="9" spans="3:9" ht="12.75">
      <c r="C9" s="5" t="s">
        <v>17</v>
      </c>
      <c r="D9" s="5"/>
      <c r="E9" s="5" t="s">
        <v>18</v>
      </c>
      <c r="F9" s="2"/>
      <c r="G9" s="5" t="s">
        <v>17</v>
      </c>
      <c r="H9" s="5"/>
      <c r="I9" s="5" t="s">
        <v>18</v>
      </c>
    </row>
    <row r="10" spans="3:9" ht="12.75">
      <c r="C10" s="5" t="s">
        <v>19</v>
      </c>
      <c r="D10" s="5"/>
      <c r="E10" s="5" t="s">
        <v>19</v>
      </c>
      <c r="F10" s="2"/>
      <c r="G10" s="5" t="s">
        <v>20</v>
      </c>
      <c r="H10" s="5"/>
      <c r="I10" s="5" t="s">
        <v>21</v>
      </c>
    </row>
    <row r="11" spans="3:9" ht="12.75">
      <c r="C11" s="20" t="str">
        <f>+'Part A2 &amp; A3'!C11</f>
        <v>31/10/2003</v>
      </c>
      <c r="D11" s="5"/>
      <c r="E11" s="20" t="str">
        <f>+'Part A2 &amp; A3'!E11</f>
        <v>31/10/2002</v>
      </c>
      <c r="F11" s="2"/>
      <c r="G11" s="20" t="str">
        <f>+'Part A2 &amp; A3'!G11</f>
        <v>31/10/2003</v>
      </c>
      <c r="H11" s="5"/>
      <c r="I11" s="20" t="str">
        <f>+'Part A2 &amp; A3'!I11</f>
        <v>31/10/2002</v>
      </c>
    </row>
    <row r="12" spans="3:9" ht="12.75">
      <c r="C12" s="5" t="s">
        <v>22</v>
      </c>
      <c r="D12" s="5"/>
      <c r="E12" s="5" t="s">
        <v>22</v>
      </c>
      <c r="F12" s="2"/>
      <c r="G12" s="5" t="s">
        <v>22</v>
      </c>
      <c r="H12" s="5"/>
      <c r="I12" s="5" t="s">
        <v>22</v>
      </c>
    </row>
    <row r="14" spans="1:9" ht="12.75">
      <c r="A14" t="s">
        <v>24</v>
      </c>
      <c r="C14" s="8">
        <v>20720</v>
      </c>
      <c r="D14" s="8"/>
      <c r="E14" s="8">
        <v>15284</v>
      </c>
      <c r="F14" s="8"/>
      <c r="G14" s="8">
        <v>48658</v>
      </c>
      <c r="H14" s="8"/>
      <c r="I14" s="8">
        <v>46490</v>
      </c>
    </row>
    <row r="15" spans="3:9" ht="4.5" customHeight="1" thickBot="1">
      <c r="C15" s="15"/>
      <c r="D15" s="13"/>
      <c r="E15" s="15"/>
      <c r="F15" s="13"/>
      <c r="G15" s="15"/>
      <c r="H15" s="13"/>
      <c r="I15" s="15"/>
    </row>
    <row r="16" spans="3:9" ht="13.5" thickTop="1">
      <c r="C16" s="8"/>
      <c r="D16" s="8"/>
      <c r="E16" s="8"/>
      <c r="F16" s="8"/>
      <c r="G16" s="8"/>
      <c r="H16" s="8"/>
      <c r="I16" s="8"/>
    </row>
    <row r="17" spans="1:9" ht="12.75">
      <c r="A17" t="s">
        <v>44</v>
      </c>
      <c r="C17" s="8">
        <v>6386</v>
      </c>
      <c r="D17" s="8"/>
      <c r="E17" s="8">
        <v>5089</v>
      </c>
      <c r="F17" s="8"/>
      <c r="G17" s="8">
        <v>15104</v>
      </c>
      <c r="H17" s="8"/>
      <c r="I17" s="8">
        <v>14778</v>
      </c>
    </row>
    <row r="18" spans="1:9" ht="12.75">
      <c r="A18" t="s">
        <v>8</v>
      </c>
      <c r="C18" s="8">
        <v>1176</v>
      </c>
      <c r="D18" s="8"/>
      <c r="E18" s="8">
        <v>1145</v>
      </c>
      <c r="F18" s="8"/>
      <c r="G18" s="8">
        <v>2235</v>
      </c>
      <c r="H18" s="8"/>
      <c r="I18" s="8">
        <v>2778</v>
      </c>
    </row>
    <row r="19" spans="1:9" ht="12.75">
      <c r="A19" t="s">
        <v>48</v>
      </c>
      <c r="C19" s="8">
        <v>-2141</v>
      </c>
      <c r="D19" s="8"/>
      <c r="E19" s="8">
        <v>-1849</v>
      </c>
      <c r="F19" s="8"/>
      <c r="G19" s="8">
        <v>-5417</v>
      </c>
      <c r="H19" s="8"/>
      <c r="I19" s="8">
        <v>-5024</v>
      </c>
    </row>
    <row r="20" spans="1:9" ht="12.75">
      <c r="A20" t="s">
        <v>66</v>
      </c>
      <c r="C20" s="8">
        <v>0</v>
      </c>
      <c r="D20" s="8"/>
      <c r="E20" s="8">
        <v>1</v>
      </c>
      <c r="F20" s="8"/>
      <c r="G20" s="8">
        <v>278</v>
      </c>
      <c r="H20" s="8"/>
      <c r="I20" s="8">
        <v>728</v>
      </c>
    </row>
    <row r="21" spans="3:9" ht="4.5" customHeight="1">
      <c r="C21" s="11"/>
      <c r="D21" s="13"/>
      <c r="E21" s="11"/>
      <c r="F21" s="13"/>
      <c r="G21" s="11"/>
      <c r="H21" s="13"/>
      <c r="I21" s="11"/>
    </row>
    <row r="22" spans="3:9" ht="12.75">
      <c r="C22" s="8"/>
      <c r="D22" s="8"/>
      <c r="E22" s="8"/>
      <c r="F22" s="8"/>
      <c r="G22" s="8"/>
      <c r="H22" s="8"/>
      <c r="I22" s="8"/>
    </row>
    <row r="23" spans="1:9" ht="12.75">
      <c r="A23" t="s">
        <v>62</v>
      </c>
      <c r="C23" s="8">
        <v>5421</v>
      </c>
      <c r="D23" s="8"/>
      <c r="E23" s="8">
        <v>4386</v>
      </c>
      <c r="F23" s="8"/>
      <c r="G23" s="8">
        <v>12200</v>
      </c>
      <c r="H23" s="8"/>
      <c r="I23" s="8">
        <v>13260</v>
      </c>
    </row>
    <row r="24" spans="3:9" ht="12.75">
      <c r="C24" s="8"/>
      <c r="D24" s="8"/>
      <c r="E24" s="8"/>
      <c r="F24" s="8"/>
      <c r="G24" s="8"/>
      <c r="H24" s="8"/>
      <c r="I24" s="8"/>
    </row>
    <row r="25" spans="1:9" ht="12.75">
      <c r="A25" t="s">
        <v>25</v>
      </c>
      <c r="C25" s="11">
        <v>-18</v>
      </c>
      <c r="D25" s="8"/>
      <c r="E25" s="11">
        <v>-15</v>
      </c>
      <c r="F25" s="8"/>
      <c r="G25" s="11">
        <v>-71</v>
      </c>
      <c r="H25" s="8"/>
      <c r="I25" s="11">
        <v>-74</v>
      </c>
    </row>
    <row r="26" spans="3:9" ht="12.75">
      <c r="C26" s="8"/>
      <c r="D26" s="8"/>
      <c r="E26" s="8"/>
      <c r="F26" s="8"/>
      <c r="G26" s="8"/>
      <c r="H26" s="8"/>
      <c r="I26" s="8"/>
    </row>
    <row r="27" spans="1:9" ht="12.75">
      <c r="A27" t="s">
        <v>9</v>
      </c>
      <c r="C27" s="8">
        <v>5403</v>
      </c>
      <c r="D27" s="8"/>
      <c r="E27" s="8">
        <v>4371</v>
      </c>
      <c r="F27" s="8"/>
      <c r="G27" s="8">
        <v>12129</v>
      </c>
      <c r="H27" s="8"/>
      <c r="I27" s="8">
        <v>13186</v>
      </c>
    </row>
    <row r="28" spans="1:9" ht="12.75">
      <c r="A28" s="16"/>
      <c r="B28" s="16"/>
      <c r="C28" s="8"/>
      <c r="D28" s="8"/>
      <c r="E28" s="8"/>
      <c r="F28" s="8"/>
      <c r="G28" s="8"/>
      <c r="H28" s="8"/>
      <c r="I28" s="8"/>
    </row>
    <row r="29" spans="1:9" ht="12.75">
      <c r="A29" t="s">
        <v>108</v>
      </c>
      <c r="C29" s="11">
        <v>-1552</v>
      </c>
      <c r="D29" s="8"/>
      <c r="E29" s="11">
        <v>-1459</v>
      </c>
      <c r="F29" s="8"/>
      <c r="G29" s="11">
        <v>-3397</v>
      </c>
      <c r="H29" s="8"/>
      <c r="I29" s="24">
        <v>-3298</v>
      </c>
    </row>
    <row r="30" spans="3:9" ht="12.75">
      <c r="C30" s="8"/>
      <c r="D30" s="8"/>
      <c r="E30" s="8"/>
      <c r="F30" s="8"/>
      <c r="G30" s="8"/>
      <c r="H30" s="8"/>
      <c r="I30" s="8"/>
    </row>
    <row r="31" spans="1:9" ht="12.75">
      <c r="A31" t="s">
        <v>10</v>
      </c>
      <c r="C31" s="8">
        <v>3851</v>
      </c>
      <c r="D31" s="8"/>
      <c r="E31" s="8">
        <v>2912</v>
      </c>
      <c r="F31" s="8"/>
      <c r="G31" s="8">
        <v>8732</v>
      </c>
      <c r="H31" s="8"/>
      <c r="I31" s="8">
        <v>9888</v>
      </c>
    </row>
    <row r="32" spans="3:9" ht="12.75">
      <c r="C32" s="8"/>
      <c r="D32" s="8"/>
      <c r="E32" s="8"/>
      <c r="F32" s="8"/>
      <c r="G32" s="8"/>
      <c r="H32" s="8"/>
      <c r="I32" s="8"/>
    </row>
    <row r="33" spans="1:9" ht="12.75">
      <c r="A33" t="s">
        <v>37</v>
      </c>
      <c r="C33" s="11">
        <v>-110</v>
      </c>
      <c r="D33" s="8"/>
      <c r="E33" s="11">
        <v>-102</v>
      </c>
      <c r="F33" s="8"/>
      <c r="G33" s="11">
        <v>-290</v>
      </c>
      <c r="H33" s="8"/>
      <c r="I33" s="11">
        <v>-525</v>
      </c>
    </row>
    <row r="34" spans="3:9" ht="12.75">
      <c r="C34" s="8"/>
      <c r="D34" s="8"/>
      <c r="E34" s="8"/>
      <c r="F34" s="8"/>
      <c r="G34" s="8"/>
      <c r="H34" s="8"/>
      <c r="I34" s="8"/>
    </row>
    <row r="35" spans="1:9" ht="13.5" thickBot="1">
      <c r="A35" t="s">
        <v>83</v>
      </c>
      <c r="C35" s="15">
        <v>3741</v>
      </c>
      <c r="D35" s="8"/>
      <c r="E35" s="15">
        <v>2810</v>
      </c>
      <c r="F35" s="8"/>
      <c r="G35" s="15">
        <v>8442</v>
      </c>
      <c r="H35" s="8"/>
      <c r="I35" s="15">
        <v>9363</v>
      </c>
    </row>
    <row r="36" spans="3:5" ht="13.5" thickTop="1">
      <c r="C36" s="16"/>
      <c r="E36" s="16"/>
    </row>
    <row r="37" ht="12.75">
      <c r="A37" t="s">
        <v>76</v>
      </c>
    </row>
    <row r="38" spans="2:9" ht="12.75">
      <c r="B38" t="s">
        <v>77</v>
      </c>
      <c r="C38" s="27">
        <v>3.25</v>
      </c>
      <c r="D38" s="13"/>
      <c r="E38" s="27">
        <v>2.5853344373907445</v>
      </c>
      <c r="F38" s="13"/>
      <c r="G38" s="27">
        <v>7.49</v>
      </c>
      <c r="H38" s="13"/>
      <c r="I38" s="27">
        <v>8.61440794921336</v>
      </c>
    </row>
    <row r="39" spans="2:9" ht="12.75">
      <c r="B39" t="s">
        <v>78</v>
      </c>
      <c r="C39" s="27">
        <v>2.63</v>
      </c>
      <c r="D39" s="13"/>
      <c r="E39" s="27">
        <v>2.19431440298346</v>
      </c>
      <c r="F39" s="13"/>
      <c r="G39" s="27">
        <v>6.12</v>
      </c>
      <c r="H39" s="13"/>
      <c r="I39" s="27">
        <v>8.05159059822605</v>
      </c>
    </row>
    <row r="41" spans="1:9" ht="12.75">
      <c r="A41" t="s">
        <v>26</v>
      </c>
      <c r="C41" s="7">
        <v>2.5</v>
      </c>
      <c r="E41" s="7">
        <v>2.5</v>
      </c>
      <c r="G41" s="7">
        <v>2.5</v>
      </c>
      <c r="I41" s="7">
        <v>2.5</v>
      </c>
    </row>
    <row r="43" spans="1:5" ht="12.75">
      <c r="A43" t="s">
        <v>112</v>
      </c>
      <c r="E43" s="16"/>
    </row>
    <row r="44" ht="12.75">
      <c r="A44" t="s">
        <v>113</v>
      </c>
    </row>
  </sheetData>
  <mergeCells count="2">
    <mergeCell ref="C7:E7"/>
    <mergeCell ref="G7:I7"/>
  </mergeCells>
  <printOptions/>
  <pageMargins left="0.5" right="0.25" top="1" bottom="1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44">
      <selection activeCell="B36" sqref="B36"/>
    </sheetView>
  </sheetViews>
  <sheetFormatPr defaultColWidth="9.140625" defaultRowHeight="12.75"/>
  <cols>
    <col min="1" max="1" width="3.28125" style="0" customWidth="1"/>
    <col min="2" max="2" width="50.28125" style="0" bestFit="1" customWidth="1"/>
    <col min="3" max="3" width="17.28125" style="0" customWidth="1"/>
    <col min="4" max="4" width="2.7109375" style="0" customWidth="1"/>
    <col min="5" max="5" width="15.8515625" style="0" customWidth="1"/>
    <col min="6" max="6" width="1.7109375" style="0" customWidth="1"/>
    <col min="7" max="7" width="17.28125" style="0" customWidth="1"/>
    <col min="8" max="8" width="2.00390625" style="0" customWidth="1"/>
  </cols>
  <sheetData>
    <row r="1" ht="15.75">
      <c r="A1" s="4" t="s">
        <v>11</v>
      </c>
    </row>
    <row r="2" ht="15.75">
      <c r="A2" s="4" t="s">
        <v>12</v>
      </c>
    </row>
    <row r="4" ht="12.75">
      <c r="A4" s="3" t="s">
        <v>49</v>
      </c>
    </row>
    <row r="5" spans="3:5" ht="12.75">
      <c r="C5" s="5" t="s">
        <v>28</v>
      </c>
      <c r="D5" s="5"/>
      <c r="E5" s="5" t="s">
        <v>95</v>
      </c>
    </row>
    <row r="6" spans="3:5" ht="12.75">
      <c r="C6" s="5" t="s">
        <v>29</v>
      </c>
      <c r="D6" s="5"/>
      <c r="E6" s="5" t="s">
        <v>30</v>
      </c>
    </row>
    <row r="7" spans="3:5" ht="12.75">
      <c r="C7" s="5" t="s">
        <v>15</v>
      </c>
      <c r="D7" s="5"/>
      <c r="E7" s="5" t="s">
        <v>31</v>
      </c>
    </row>
    <row r="8" spans="3:5" ht="12.75">
      <c r="C8" s="5" t="s">
        <v>19</v>
      </c>
      <c r="D8" s="5"/>
      <c r="E8" s="5" t="s">
        <v>17</v>
      </c>
    </row>
    <row r="9" spans="3:5" ht="12.75">
      <c r="C9" s="6" t="str">
        <f>+'Income statement'!G11</f>
        <v>31/10/2003</v>
      </c>
      <c r="D9" s="5"/>
      <c r="E9" s="20" t="s">
        <v>79</v>
      </c>
    </row>
    <row r="10" spans="3:5" ht="12.75">
      <c r="C10" s="5" t="s">
        <v>22</v>
      </c>
      <c r="D10" s="5"/>
      <c r="E10" s="5" t="s">
        <v>22</v>
      </c>
    </row>
    <row r="12" ht="12.75">
      <c r="A12" s="3" t="s">
        <v>2</v>
      </c>
    </row>
    <row r="13" spans="1:7" ht="12.75">
      <c r="A13" s="1"/>
      <c r="B13" t="s">
        <v>32</v>
      </c>
      <c r="C13" s="8">
        <v>200861</v>
      </c>
      <c r="D13" s="8"/>
      <c r="E13" s="8">
        <v>193880</v>
      </c>
      <c r="G13" s="7"/>
    </row>
    <row r="14" spans="1:7" ht="12.75">
      <c r="A14" s="1"/>
      <c r="B14" t="s">
        <v>33</v>
      </c>
      <c r="C14" s="8">
        <v>13336</v>
      </c>
      <c r="D14" s="8"/>
      <c r="E14" s="8">
        <v>7453</v>
      </c>
      <c r="G14" s="7"/>
    </row>
    <row r="15" spans="1:7" ht="12.75">
      <c r="A15" s="1"/>
      <c r="B15" t="s">
        <v>34</v>
      </c>
      <c r="C15" s="13">
        <v>51665</v>
      </c>
      <c r="D15" s="13"/>
      <c r="E15" s="13">
        <v>50080</v>
      </c>
      <c r="G15" s="7"/>
    </row>
    <row r="16" spans="1:7" ht="12.75">
      <c r="A16" s="1"/>
      <c r="B16" t="s">
        <v>82</v>
      </c>
      <c r="C16" s="13">
        <v>670</v>
      </c>
      <c r="D16" s="13"/>
      <c r="E16" s="13">
        <v>749</v>
      </c>
      <c r="G16" s="7"/>
    </row>
    <row r="17" spans="1:7" ht="12.75">
      <c r="A17" s="1"/>
      <c r="C17" s="9">
        <v>266532</v>
      </c>
      <c r="D17" s="8"/>
      <c r="E17" s="9">
        <v>252162</v>
      </c>
      <c r="G17" s="7"/>
    </row>
    <row r="18" spans="1:7" ht="12.75">
      <c r="A18" s="3" t="s">
        <v>45</v>
      </c>
      <c r="C18" s="8"/>
      <c r="D18" s="8"/>
      <c r="E18" s="8"/>
      <c r="G18" s="7"/>
    </row>
    <row r="19" spans="1:7" ht="12.75">
      <c r="A19" s="1"/>
      <c r="B19" t="s">
        <v>42</v>
      </c>
      <c r="C19" s="8">
        <v>12385</v>
      </c>
      <c r="D19" s="8"/>
      <c r="E19" s="8">
        <v>7155</v>
      </c>
      <c r="G19" s="7"/>
    </row>
    <row r="20" spans="1:7" ht="12.75">
      <c r="A20" s="1"/>
      <c r="B20" t="s">
        <v>110</v>
      </c>
      <c r="C20" s="8">
        <v>11819</v>
      </c>
      <c r="D20" s="8"/>
      <c r="E20" s="8">
        <v>16752</v>
      </c>
      <c r="G20" s="7"/>
    </row>
    <row r="21" spans="1:7" ht="12.75">
      <c r="A21" s="1"/>
      <c r="B21" t="s">
        <v>90</v>
      </c>
      <c r="C21" s="8">
        <v>38965</v>
      </c>
      <c r="D21" s="8"/>
      <c r="E21" s="8">
        <v>26295</v>
      </c>
      <c r="G21" s="7"/>
    </row>
    <row r="22" spans="1:7" ht="12.75">
      <c r="A22" s="1"/>
      <c r="B22" t="s">
        <v>7</v>
      </c>
      <c r="C22" s="8">
        <v>15068</v>
      </c>
      <c r="D22" s="8"/>
      <c r="E22" s="8">
        <v>28093</v>
      </c>
      <c r="G22" s="7"/>
    </row>
    <row r="23" spans="1:7" ht="12.75">
      <c r="A23" s="1"/>
      <c r="C23" s="9">
        <v>78237</v>
      </c>
      <c r="D23" s="8"/>
      <c r="E23" s="9">
        <v>78295</v>
      </c>
      <c r="G23" s="7"/>
    </row>
    <row r="24" spans="1:5" ht="12.75">
      <c r="A24" s="23" t="s">
        <v>51</v>
      </c>
      <c r="C24" s="8"/>
      <c r="D24" s="8"/>
      <c r="E24" s="8"/>
    </row>
    <row r="25" spans="1:7" ht="12.75">
      <c r="A25" s="1"/>
      <c r="B25" t="s">
        <v>105</v>
      </c>
      <c r="C25" s="8">
        <v>19081</v>
      </c>
      <c r="D25" s="8"/>
      <c r="E25" s="8">
        <v>14213</v>
      </c>
      <c r="G25" s="7"/>
    </row>
    <row r="26" spans="1:7" ht="12.75">
      <c r="A26" s="1"/>
      <c r="B26" t="s">
        <v>40</v>
      </c>
      <c r="C26" s="8">
        <v>10</v>
      </c>
      <c r="D26" s="8"/>
      <c r="E26" s="8">
        <v>131</v>
      </c>
      <c r="G26" s="7"/>
    </row>
    <row r="27" spans="1:5" ht="12.75">
      <c r="A27" s="1"/>
      <c r="B27" t="s">
        <v>109</v>
      </c>
      <c r="C27" s="8">
        <v>4003</v>
      </c>
      <c r="D27" s="8"/>
      <c r="E27" s="8">
        <v>685</v>
      </c>
    </row>
    <row r="28" spans="1:7" ht="12.75">
      <c r="A28" s="1"/>
      <c r="C28" s="9">
        <v>23094</v>
      </c>
      <c r="D28" s="8"/>
      <c r="E28" s="9">
        <v>15029</v>
      </c>
      <c r="G28" s="16"/>
    </row>
    <row r="29" spans="1:5" ht="12.75">
      <c r="A29" s="1"/>
      <c r="C29" s="8"/>
      <c r="D29" s="8"/>
      <c r="E29" s="8"/>
    </row>
    <row r="30" spans="1:5" ht="12.75">
      <c r="A30" t="s">
        <v>87</v>
      </c>
      <c r="C30" s="8">
        <v>55143</v>
      </c>
      <c r="D30" s="8"/>
      <c r="E30" s="8">
        <v>63266</v>
      </c>
    </row>
    <row r="31" spans="3:5" ht="12.75">
      <c r="C31" s="8"/>
      <c r="D31" s="8"/>
      <c r="E31" s="8"/>
    </row>
    <row r="32" spans="1:5" ht="12.75">
      <c r="A32" s="23" t="s">
        <v>3</v>
      </c>
      <c r="C32" s="8"/>
      <c r="D32" s="8"/>
      <c r="E32" s="8"/>
    </row>
    <row r="33" spans="1:7" ht="12.75">
      <c r="A33" s="1"/>
      <c r="B33" t="s">
        <v>38</v>
      </c>
      <c r="C33" s="8">
        <v>35031</v>
      </c>
      <c r="D33" s="8"/>
      <c r="E33" s="8">
        <v>35031</v>
      </c>
      <c r="G33" s="7"/>
    </row>
    <row r="34" spans="1:5" ht="12.75">
      <c r="A34" s="1"/>
      <c r="B34" s="19" t="s">
        <v>5</v>
      </c>
      <c r="C34" s="8">
        <v>34175</v>
      </c>
      <c r="D34" s="8"/>
      <c r="E34" s="8">
        <v>40781</v>
      </c>
    </row>
    <row r="35" spans="1:5" ht="12.75">
      <c r="A35" s="1"/>
      <c r="B35" t="s">
        <v>68</v>
      </c>
      <c r="C35" s="8">
        <v>4788</v>
      </c>
      <c r="D35" s="8"/>
      <c r="E35" s="8">
        <v>5111</v>
      </c>
    </row>
    <row r="36" spans="3:5" ht="12.75">
      <c r="C36" s="9">
        <v>73994</v>
      </c>
      <c r="D36" s="8"/>
      <c r="E36" s="9">
        <v>80923</v>
      </c>
    </row>
    <row r="37" spans="3:5" ht="12.75">
      <c r="C37" s="8"/>
      <c r="D37" s="8"/>
      <c r="E37" s="8"/>
    </row>
    <row r="38" spans="1:7" ht="13.5" thickBot="1">
      <c r="A38" s="1"/>
      <c r="C38" s="10">
        <v>247681</v>
      </c>
      <c r="D38" s="8"/>
      <c r="E38" s="10">
        <v>234505</v>
      </c>
      <c r="G38" s="16"/>
    </row>
    <row r="39" spans="1:5" ht="13.5" thickTop="1">
      <c r="A39" s="1"/>
      <c r="C39" s="8"/>
      <c r="D39" s="8"/>
      <c r="E39" s="8"/>
    </row>
    <row r="40" spans="1:5" ht="12.75">
      <c r="A40" s="23" t="s">
        <v>0</v>
      </c>
      <c r="C40" s="8"/>
      <c r="D40" s="8"/>
      <c r="E40" s="8"/>
    </row>
    <row r="41" spans="1:5" ht="12.75">
      <c r="A41" s="1"/>
      <c r="B41" t="s">
        <v>35</v>
      </c>
      <c r="C41" s="8">
        <v>117782</v>
      </c>
      <c r="D41" s="8"/>
      <c r="E41" s="8">
        <v>111166</v>
      </c>
    </row>
    <row r="42" spans="1:5" ht="12.75">
      <c r="A42" s="1"/>
      <c r="B42" t="s">
        <v>106</v>
      </c>
      <c r="C42" s="8">
        <v>-529</v>
      </c>
      <c r="D42" s="8"/>
      <c r="E42" s="8">
        <v>0</v>
      </c>
    </row>
    <row r="43" spans="1:7" ht="12.75">
      <c r="A43" s="1"/>
      <c r="B43" t="s">
        <v>36</v>
      </c>
      <c r="C43" s="11">
        <v>128077</v>
      </c>
      <c r="D43" s="8"/>
      <c r="E43" s="11">
        <v>121353</v>
      </c>
      <c r="G43" s="7"/>
    </row>
    <row r="44" spans="1:5" ht="12.75">
      <c r="A44" s="1"/>
      <c r="B44" t="s">
        <v>1</v>
      </c>
      <c r="C44" s="8">
        <v>245330</v>
      </c>
      <c r="D44" s="8"/>
      <c r="E44" s="8">
        <v>232519</v>
      </c>
    </row>
    <row r="45" spans="1:5" ht="12.75">
      <c r="A45" s="1"/>
      <c r="C45" s="8"/>
      <c r="D45" s="8"/>
      <c r="E45" s="8"/>
    </row>
    <row r="46" spans="1:5" ht="12.75">
      <c r="A46" s="1"/>
      <c r="B46" t="s">
        <v>37</v>
      </c>
      <c r="C46" s="8">
        <v>2351</v>
      </c>
      <c r="D46" s="8"/>
      <c r="E46" s="8">
        <v>1986</v>
      </c>
    </row>
    <row r="47" spans="1:7" ht="13.5" thickBot="1">
      <c r="A47" s="1"/>
      <c r="C47" s="10">
        <v>247681</v>
      </c>
      <c r="D47" s="8"/>
      <c r="E47" s="10">
        <v>234505</v>
      </c>
      <c r="G47" s="16"/>
    </row>
    <row r="48" spans="1:5" ht="13.5" thickTop="1">
      <c r="A48" s="1"/>
      <c r="C48" s="8"/>
      <c r="D48" s="8"/>
      <c r="E48" s="8"/>
    </row>
    <row r="49" spans="1:5" ht="13.5" thickBot="1">
      <c r="A49" s="12" t="s">
        <v>27</v>
      </c>
      <c r="C49" s="18">
        <v>2.0829158954678983</v>
      </c>
      <c r="E49" s="18">
        <v>2.091637730960905</v>
      </c>
    </row>
    <row r="50" ht="13.5" thickTop="1">
      <c r="A50" s="1"/>
    </row>
    <row r="51" spans="1:5" ht="12.75">
      <c r="A51" t="s">
        <v>114</v>
      </c>
      <c r="E51" s="16"/>
    </row>
    <row r="52" ht="12.75">
      <c r="A52" t="s">
        <v>115</v>
      </c>
    </row>
  </sheetData>
  <printOptions/>
  <pageMargins left="1" right="0.25" top="0.5" bottom="0.5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="90" zoomScaleNormal="90" workbookViewId="0" topLeftCell="A30">
      <selection activeCell="C38" sqref="C38"/>
    </sheetView>
  </sheetViews>
  <sheetFormatPr defaultColWidth="9.140625" defaultRowHeight="12.75"/>
  <cols>
    <col min="1" max="1" width="3.28125" style="0" customWidth="1"/>
    <col min="2" max="2" width="38.7109375" style="0" customWidth="1"/>
    <col min="3" max="3" width="9.57421875" style="0" bestFit="1" customWidth="1"/>
    <col min="5" max="5" width="16.421875" style="0" bestFit="1" customWidth="1"/>
    <col min="6" max="6" width="12.57421875" style="0" bestFit="1" customWidth="1"/>
    <col min="7" max="7" width="9.57421875" style="0" bestFit="1" customWidth="1"/>
    <col min="8" max="10" width="11.7109375" style="0" customWidth="1"/>
  </cols>
  <sheetData>
    <row r="1" ht="15.75">
      <c r="A1" s="4" t="s">
        <v>11</v>
      </c>
    </row>
    <row r="2" ht="15.75">
      <c r="A2" s="4" t="s">
        <v>12</v>
      </c>
    </row>
    <row r="3" ht="12.75">
      <c r="A3" s="3"/>
    </row>
    <row r="4" ht="19.5" customHeight="1">
      <c r="A4" s="4" t="s">
        <v>47</v>
      </c>
    </row>
    <row r="7" spans="3:10" ht="12.75">
      <c r="C7" s="25" t="s">
        <v>80</v>
      </c>
      <c r="D7" s="25" t="s">
        <v>63</v>
      </c>
      <c r="E7" s="25" t="s">
        <v>70</v>
      </c>
      <c r="F7" s="5" t="s">
        <v>88</v>
      </c>
      <c r="G7" s="25"/>
      <c r="H7" s="21"/>
      <c r="I7" s="21"/>
      <c r="J7" s="21"/>
    </row>
    <row r="8" spans="3:10" ht="12.75">
      <c r="C8" s="25" t="s">
        <v>81</v>
      </c>
      <c r="D8" s="25" t="s">
        <v>64</v>
      </c>
      <c r="E8" s="25" t="s">
        <v>36</v>
      </c>
      <c r="F8" s="25" t="s">
        <v>36</v>
      </c>
      <c r="G8" s="25" t="s">
        <v>41</v>
      </c>
      <c r="H8" s="21"/>
      <c r="I8" s="21"/>
      <c r="J8" s="21"/>
    </row>
    <row r="9" spans="1:10" ht="12.75">
      <c r="A9" s="28"/>
      <c r="C9" s="5" t="s">
        <v>22</v>
      </c>
      <c r="D9" s="5" t="s">
        <v>22</v>
      </c>
      <c r="E9" s="5" t="s">
        <v>22</v>
      </c>
      <c r="F9" s="5" t="s">
        <v>22</v>
      </c>
      <c r="G9" s="5" t="s">
        <v>22</v>
      </c>
      <c r="H9" s="21"/>
      <c r="I9" s="17"/>
      <c r="J9" s="21"/>
    </row>
    <row r="10" spans="1:10" ht="12.75">
      <c r="A10" s="28"/>
      <c r="C10" s="5"/>
      <c r="D10" s="5"/>
      <c r="E10" s="5"/>
      <c r="F10" s="5"/>
      <c r="G10" s="5"/>
      <c r="H10" s="21"/>
      <c r="I10" s="17"/>
      <c r="J10" s="21"/>
    </row>
    <row r="11" spans="1:10" ht="12.75">
      <c r="A11" s="22" t="s">
        <v>74</v>
      </c>
      <c r="C11" s="21"/>
      <c r="D11" s="21"/>
      <c r="E11" s="21"/>
      <c r="F11" s="13"/>
      <c r="G11" s="13"/>
      <c r="H11" s="21"/>
      <c r="I11" s="17"/>
      <c r="J11" s="21"/>
    </row>
    <row r="12" spans="3:10" ht="12.75">
      <c r="C12" s="17"/>
      <c r="D12" s="17"/>
      <c r="E12" s="17"/>
      <c r="F12" s="17"/>
      <c r="G12" s="17"/>
      <c r="H12" s="21"/>
      <c r="I12" s="17"/>
      <c r="J12" s="21"/>
    </row>
    <row r="13" spans="1:10" ht="12.75">
      <c r="A13" t="s">
        <v>43</v>
      </c>
      <c r="C13" s="17"/>
      <c r="D13" s="17"/>
      <c r="E13" s="17"/>
      <c r="F13" s="17"/>
      <c r="G13" s="17"/>
      <c r="H13" s="21"/>
      <c r="I13" s="17"/>
      <c r="J13" s="21"/>
    </row>
    <row r="14" spans="2:10" ht="12.75">
      <c r="B14" t="s">
        <v>52</v>
      </c>
      <c r="C14" s="13">
        <v>111166.06</v>
      </c>
      <c r="D14" s="17">
        <v>0</v>
      </c>
      <c r="E14" s="13">
        <v>43442.995</v>
      </c>
      <c r="F14" s="13">
        <v>77161.037</v>
      </c>
      <c r="G14" s="13">
        <v>231770.092</v>
      </c>
      <c r="H14" s="21"/>
      <c r="I14" s="17"/>
      <c r="J14" s="21"/>
    </row>
    <row r="15" spans="2:10" ht="12.75">
      <c r="B15" t="s">
        <v>53</v>
      </c>
      <c r="C15" s="29">
        <v>0</v>
      </c>
      <c r="D15" s="29">
        <v>0</v>
      </c>
      <c r="E15" s="29">
        <v>0</v>
      </c>
      <c r="F15" s="11">
        <v>749</v>
      </c>
      <c r="G15" s="11">
        <v>749</v>
      </c>
      <c r="H15" s="21"/>
      <c r="I15" s="17"/>
      <c r="J15" s="21"/>
    </row>
    <row r="16" spans="2:10" ht="12.75">
      <c r="B16" t="s">
        <v>54</v>
      </c>
      <c r="C16" s="13">
        <v>111166.06</v>
      </c>
      <c r="D16" s="13">
        <v>0</v>
      </c>
      <c r="E16" s="13">
        <v>43442.995</v>
      </c>
      <c r="F16" s="13">
        <v>77910.037</v>
      </c>
      <c r="G16" s="13">
        <v>232519.092</v>
      </c>
      <c r="H16" s="21"/>
      <c r="I16" s="17"/>
      <c r="J16" s="21"/>
    </row>
    <row r="17" spans="3:10" ht="12.75">
      <c r="C17" s="13"/>
      <c r="D17" s="13"/>
      <c r="E17" s="13"/>
      <c r="F17" s="13"/>
      <c r="G17" s="13"/>
      <c r="H17" s="21"/>
      <c r="I17" s="21"/>
      <c r="J17" s="21"/>
    </row>
    <row r="18" spans="1:10" ht="12.75">
      <c r="A18" t="s">
        <v>107</v>
      </c>
      <c r="C18" s="13">
        <v>6616</v>
      </c>
      <c r="D18" s="13">
        <v>-529</v>
      </c>
      <c r="E18" s="13">
        <v>322</v>
      </c>
      <c r="F18" s="13">
        <v>6401.910179999999</v>
      </c>
      <c r="G18" s="13">
        <v>12810.910179999999</v>
      </c>
      <c r="H18" s="21"/>
      <c r="I18" s="21"/>
      <c r="J18" s="21"/>
    </row>
    <row r="19" spans="3:10" ht="12.75">
      <c r="C19" s="13"/>
      <c r="D19" s="13"/>
      <c r="E19" s="13"/>
      <c r="F19" s="13"/>
      <c r="G19" s="13"/>
      <c r="H19" s="21"/>
      <c r="I19" s="26"/>
      <c r="J19" s="21"/>
    </row>
    <row r="20" spans="1:10" ht="13.5" thickBot="1">
      <c r="A20" t="s">
        <v>75</v>
      </c>
      <c r="C20" s="10">
        <v>117782.06</v>
      </c>
      <c r="D20" s="10">
        <v>-529</v>
      </c>
      <c r="E20" s="10">
        <v>43764.995</v>
      </c>
      <c r="F20" s="10">
        <v>84311.94717999999</v>
      </c>
      <c r="G20" s="10">
        <v>245330.00218</v>
      </c>
      <c r="H20" s="21"/>
      <c r="I20" s="21"/>
      <c r="J20" s="21"/>
    </row>
    <row r="21" spans="3:10" ht="13.5" thickTop="1">
      <c r="C21" s="13"/>
      <c r="D21" s="13"/>
      <c r="E21" s="13"/>
      <c r="F21" s="13"/>
      <c r="G21" s="13"/>
      <c r="H21" s="21"/>
      <c r="I21" s="21"/>
      <c r="J21" s="21"/>
    </row>
    <row r="22" spans="3:10" ht="12.75">
      <c r="C22" s="13"/>
      <c r="D22" s="13"/>
      <c r="E22" s="13"/>
      <c r="F22" s="13"/>
      <c r="G22" s="13"/>
      <c r="H22" s="21"/>
      <c r="I22" s="21"/>
      <c r="J22" s="21"/>
    </row>
    <row r="23" spans="1:10" ht="12.75">
      <c r="A23" s="22" t="s">
        <v>69</v>
      </c>
      <c r="C23" s="21"/>
      <c r="D23" s="21"/>
      <c r="E23" s="21"/>
      <c r="F23" s="13"/>
      <c r="G23" s="13"/>
      <c r="H23" s="21"/>
      <c r="I23" s="21"/>
      <c r="J23" s="21"/>
    </row>
    <row r="24" spans="3:10" ht="12.75">
      <c r="C24" s="17"/>
      <c r="D24" s="17"/>
      <c r="E24" s="17"/>
      <c r="F24" s="17"/>
      <c r="G24" s="17"/>
      <c r="H24" s="21"/>
      <c r="I24" s="21"/>
      <c r="J24" s="21"/>
    </row>
    <row r="25" spans="1:10" ht="12.75">
      <c r="A25" t="s">
        <v>89</v>
      </c>
      <c r="C25" s="17"/>
      <c r="D25" s="17"/>
      <c r="E25" s="17"/>
      <c r="F25" s="17"/>
      <c r="G25" s="17"/>
      <c r="H25" s="21"/>
      <c r="I25" s="21"/>
      <c r="J25" s="21"/>
    </row>
    <row r="26" spans="2:10" ht="12.75">
      <c r="B26" t="s">
        <v>52</v>
      </c>
      <c r="C26" s="13">
        <v>108495.93</v>
      </c>
      <c r="D26" s="13">
        <v>0</v>
      </c>
      <c r="E26" s="13">
        <v>44477.62</v>
      </c>
      <c r="F26" s="13">
        <v>67209.12</v>
      </c>
      <c r="G26" s="13">
        <v>220182.67</v>
      </c>
      <c r="H26" s="21"/>
      <c r="I26" s="21"/>
      <c r="J26" s="21"/>
    </row>
    <row r="27" spans="2:10" ht="12.75">
      <c r="B27" t="s">
        <v>53</v>
      </c>
      <c r="C27" s="11">
        <v>0</v>
      </c>
      <c r="D27" s="11">
        <v>0</v>
      </c>
      <c r="E27" s="11">
        <v>0</v>
      </c>
      <c r="F27" s="11">
        <v>1931</v>
      </c>
      <c r="G27" s="11">
        <v>1931</v>
      </c>
      <c r="H27" s="21"/>
      <c r="I27" s="21"/>
      <c r="J27" s="21"/>
    </row>
    <row r="28" spans="2:10" ht="12.75">
      <c r="B28" t="s">
        <v>54</v>
      </c>
      <c r="C28" s="13">
        <v>108495.93</v>
      </c>
      <c r="D28" s="13">
        <v>0</v>
      </c>
      <c r="E28" s="13">
        <v>44477.62</v>
      </c>
      <c r="F28" s="13">
        <v>69140.12</v>
      </c>
      <c r="G28" s="13">
        <v>222113.67</v>
      </c>
      <c r="H28" s="21"/>
      <c r="I28" s="21"/>
      <c r="J28" s="21"/>
    </row>
    <row r="29" spans="3:10" ht="12.75">
      <c r="C29" s="13"/>
      <c r="D29" s="13"/>
      <c r="E29" s="13"/>
      <c r="F29" s="13"/>
      <c r="G29" s="13"/>
      <c r="H29" s="21"/>
      <c r="I29" s="21"/>
      <c r="J29" s="21"/>
    </row>
    <row r="30" spans="1:10" ht="12.75">
      <c r="A30" t="s">
        <v>107</v>
      </c>
      <c r="C30" s="13">
        <v>1374.01</v>
      </c>
      <c r="D30" s="13">
        <v>0</v>
      </c>
      <c r="E30" s="13">
        <v>7.42</v>
      </c>
      <c r="F30" s="13">
        <v>7409.94</v>
      </c>
      <c r="G30" s="13">
        <v>8791.37</v>
      </c>
      <c r="H30" s="21"/>
      <c r="I30" s="21"/>
      <c r="J30" s="21"/>
    </row>
    <row r="31" spans="3:10" ht="12.75">
      <c r="C31" s="13"/>
      <c r="D31" s="13"/>
      <c r="E31" s="13"/>
      <c r="F31" s="13"/>
      <c r="G31" s="13"/>
      <c r="H31" s="21"/>
      <c r="I31" s="21"/>
      <c r="J31" s="21"/>
    </row>
    <row r="32" spans="1:10" ht="13.5" thickBot="1">
      <c r="A32" t="s">
        <v>91</v>
      </c>
      <c r="C32" s="10">
        <v>109869.94</v>
      </c>
      <c r="D32" s="10">
        <v>0</v>
      </c>
      <c r="E32" s="10">
        <v>44485.04</v>
      </c>
      <c r="F32" s="10">
        <v>76550.06</v>
      </c>
      <c r="G32" s="10">
        <v>230905.04</v>
      </c>
      <c r="H32" s="21"/>
      <c r="I32" s="21"/>
      <c r="J32" s="21"/>
    </row>
    <row r="33" spans="3:10" ht="13.5" thickTop="1">
      <c r="C33" s="13"/>
      <c r="D33" s="13"/>
      <c r="E33" s="13"/>
      <c r="F33" s="13"/>
      <c r="G33" s="13"/>
      <c r="H33" s="21"/>
      <c r="I33" s="21"/>
      <c r="J33" s="21"/>
    </row>
    <row r="34" spans="3:10" ht="12.75">
      <c r="C34" s="13"/>
      <c r="D34" s="13"/>
      <c r="E34" s="13"/>
      <c r="F34" s="13"/>
      <c r="G34" s="13"/>
      <c r="H34" s="21"/>
      <c r="I34" s="21"/>
      <c r="J34" s="21"/>
    </row>
    <row r="35" spans="1:5" ht="12.75">
      <c r="A35" t="s">
        <v>118</v>
      </c>
      <c r="E35" s="16"/>
    </row>
    <row r="36" ht="12.75">
      <c r="A36" t="s">
        <v>115</v>
      </c>
    </row>
    <row r="37" spans="3:10" ht="12.75">
      <c r="C37" s="21"/>
      <c r="D37" s="21"/>
      <c r="E37" s="21"/>
      <c r="F37" s="13"/>
      <c r="G37" s="13"/>
      <c r="H37" s="21"/>
      <c r="I37" s="21"/>
      <c r="J37" s="21"/>
    </row>
    <row r="38" spans="1:10" ht="12.75">
      <c r="A38" s="1"/>
      <c r="C38" s="21"/>
      <c r="D38" s="21"/>
      <c r="E38" s="21"/>
      <c r="F38" s="13"/>
      <c r="G38" s="13"/>
      <c r="H38" s="21"/>
      <c r="I38" s="21"/>
      <c r="J38" s="21"/>
    </row>
    <row r="39" spans="1:10" ht="12.75">
      <c r="A39" s="1"/>
      <c r="C39" s="21"/>
      <c r="D39" s="21"/>
      <c r="E39" s="21"/>
      <c r="F39" s="13"/>
      <c r="G39" s="13"/>
      <c r="H39" s="21"/>
      <c r="I39" s="21"/>
      <c r="J39" s="21"/>
    </row>
    <row r="40" spans="3:10" ht="12.75">
      <c r="C40" s="21"/>
      <c r="D40" s="21"/>
      <c r="E40" s="21"/>
      <c r="F40" s="13"/>
      <c r="G40" s="13"/>
      <c r="H40" s="21"/>
      <c r="I40" s="21"/>
      <c r="J40" s="21"/>
    </row>
    <row r="41" spans="3:10" ht="12.75">
      <c r="C41" s="21"/>
      <c r="D41" s="21"/>
      <c r="E41" s="21"/>
      <c r="F41" s="13"/>
      <c r="G41" s="13"/>
      <c r="H41" s="21"/>
      <c r="I41" s="21"/>
      <c r="J41" s="21"/>
    </row>
    <row r="42" spans="1:10" ht="12.75">
      <c r="A42" s="1"/>
      <c r="C42" s="21"/>
      <c r="D42" s="21"/>
      <c r="E42" s="21"/>
      <c r="F42" s="13"/>
      <c r="G42" s="13"/>
      <c r="H42" s="21"/>
      <c r="I42" s="26"/>
      <c r="J42" s="21"/>
    </row>
    <row r="43" spans="1:10" ht="12.75">
      <c r="A43" s="1"/>
      <c r="C43" s="21"/>
      <c r="D43" s="21"/>
      <c r="E43" s="21"/>
      <c r="F43" s="13"/>
      <c r="G43" s="13"/>
      <c r="H43" s="21"/>
      <c r="I43" s="21"/>
      <c r="J43" s="21"/>
    </row>
    <row r="44" spans="1:10" ht="12.75">
      <c r="A44" s="23"/>
      <c r="C44" s="21"/>
      <c r="D44" s="21"/>
      <c r="E44" s="21"/>
      <c r="F44" s="13"/>
      <c r="G44" s="13"/>
      <c r="H44" s="21"/>
      <c r="I44" s="21"/>
      <c r="J44" s="21"/>
    </row>
    <row r="45" spans="1:10" ht="12.75">
      <c r="A45" s="1"/>
      <c r="C45" s="21"/>
      <c r="D45" s="21"/>
      <c r="E45" s="21"/>
      <c r="F45" s="13"/>
      <c r="G45" s="13"/>
      <c r="H45" s="21"/>
      <c r="I45" s="21"/>
      <c r="J45" s="21"/>
    </row>
    <row r="46" spans="1:10" ht="12.75">
      <c r="A46" s="1"/>
      <c r="C46" s="21"/>
      <c r="D46" s="21"/>
      <c r="E46" s="21"/>
      <c r="F46" s="13"/>
      <c r="G46" s="13"/>
      <c r="H46" s="21"/>
      <c r="I46" s="21"/>
      <c r="J46" s="21"/>
    </row>
    <row r="47" spans="1:10" ht="12.75">
      <c r="A47" s="1"/>
      <c r="C47" s="21"/>
      <c r="D47" s="21"/>
      <c r="E47" s="21"/>
      <c r="F47" s="13"/>
      <c r="G47" s="13"/>
      <c r="H47" s="21"/>
      <c r="I47" s="21"/>
      <c r="J47" s="21"/>
    </row>
    <row r="48" spans="1:10" ht="12.75">
      <c r="A48" s="1"/>
      <c r="C48" s="21"/>
      <c r="D48" s="21"/>
      <c r="E48" s="21"/>
      <c r="F48" s="13"/>
      <c r="G48" s="13"/>
      <c r="H48" s="21"/>
      <c r="I48" s="21"/>
      <c r="J48" s="21"/>
    </row>
    <row r="49" spans="1:10" ht="12.75">
      <c r="A49" s="1"/>
      <c r="C49" s="21"/>
      <c r="D49" s="21"/>
      <c r="E49" s="21"/>
      <c r="F49" s="13"/>
      <c r="G49" s="13"/>
      <c r="H49" s="21"/>
      <c r="I49" s="26"/>
      <c r="J49" s="21"/>
    </row>
    <row r="50" spans="1:10" ht="12.75">
      <c r="A50" s="1"/>
      <c r="C50" s="21"/>
      <c r="D50" s="21"/>
      <c r="E50" s="21"/>
      <c r="F50" s="13"/>
      <c r="G50" s="13"/>
      <c r="H50" s="21"/>
      <c r="I50" s="21"/>
      <c r="J50" s="21"/>
    </row>
    <row r="51" spans="1:10" ht="12.75">
      <c r="A51" s="1"/>
      <c r="C51" s="21"/>
      <c r="D51" s="21"/>
      <c r="E51" s="21"/>
      <c r="F51" s="13"/>
      <c r="G51" s="13"/>
      <c r="H51" s="21"/>
      <c r="I51" s="21"/>
      <c r="J51" s="21"/>
    </row>
    <row r="52" spans="1:10" ht="12.75">
      <c r="A52" s="1"/>
      <c r="C52" s="21"/>
      <c r="D52" s="21"/>
      <c r="E52" s="21"/>
      <c r="F52" s="13"/>
      <c r="G52" s="13"/>
      <c r="H52" s="21"/>
      <c r="I52" s="21"/>
      <c r="J52" s="21"/>
    </row>
    <row r="53" spans="1:10" ht="12.75">
      <c r="A53" s="1"/>
      <c r="C53" s="21"/>
      <c r="D53" s="21"/>
      <c r="E53" s="21"/>
      <c r="F53" s="13"/>
      <c r="G53" s="13"/>
      <c r="H53" s="21"/>
      <c r="I53" s="26"/>
      <c r="J53" s="21"/>
    </row>
    <row r="54" spans="1:10" ht="12.75">
      <c r="A54" s="1"/>
      <c r="C54" s="21"/>
      <c r="D54" s="21"/>
      <c r="E54" s="21"/>
      <c r="F54" s="13"/>
      <c r="G54" s="13"/>
      <c r="H54" s="21"/>
      <c r="I54" s="21"/>
      <c r="J54" s="21"/>
    </row>
    <row r="55" spans="3:10" ht="12.75">
      <c r="C55" s="21"/>
      <c r="D55" s="21"/>
      <c r="E55" s="21"/>
      <c r="F55" s="17"/>
      <c r="G55" s="27"/>
      <c r="H55" s="21"/>
      <c r="I55" s="21"/>
      <c r="J55" s="21"/>
    </row>
    <row r="56" spans="1:10" ht="12.75">
      <c r="A56" s="1"/>
      <c r="C56" s="21"/>
      <c r="D56" s="21"/>
      <c r="E56" s="21"/>
      <c r="F56" s="21"/>
      <c r="G56" s="21"/>
      <c r="H56" s="21"/>
      <c r="I56" s="21"/>
      <c r="J56" s="21"/>
    </row>
    <row r="57" spans="1:10" ht="12.75">
      <c r="A57" s="1"/>
      <c r="C57" s="21"/>
      <c r="D57" s="21"/>
      <c r="E57" s="21"/>
      <c r="F57" s="21"/>
      <c r="G57" s="21"/>
      <c r="H57" s="21"/>
      <c r="I57" s="21"/>
      <c r="J57" s="21"/>
    </row>
    <row r="58" spans="3:10" ht="12.75">
      <c r="C58" s="21"/>
      <c r="D58" s="21"/>
      <c r="E58" s="21"/>
      <c r="F58" s="21"/>
      <c r="G58" s="21"/>
      <c r="H58" s="21"/>
      <c r="I58" s="21"/>
      <c r="J58" s="21"/>
    </row>
    <row r="59" spans="3:10" ht="12.75">
      <c r="C59" s="21"/>
      <c r="D59" s="21"/>
      <c r="E59" s="21"/>
      <c r="F59" s="21"/>
      <c r="G59" s="21"/>
      <c r="H59" s="21"/>
      <c r="I59" s="21"/>
      <c r="J59" s="21"/>
    </row>
    <row r="60" spans="3:10" ht="12.75">
      <c r="C60" s="21"/>
      <c r="D60" s="21"/>
      <c r="E60" s="21"/>
      <c r="F60" s="21"/>
      <c r="G60" s="21"/>
      <c r="H60" s="21"/>
      <c r="I60" s="21"/>
      <c r="J60" s="21"/>
    </row>
    <row r="61" spans="3:10" ht="12.75">
      <c r="C61" s="21"/>
      <c r="D61" s="21"/>
      <c r="E61" s="21"/>
      <c r="F61" s="21"/>
      <c r="G61" s="21"/>
      <c r="H61" s="21"/>
      <c r="I61" s="21"/>
      <c r="J61" s="21"/>
    </row>
    <row r="62" spans="3:10" ht="12.75">
      <c r="C62" s="21"/>
      <c r="D62" s="21"/>
      <c r="E62" s="21"/>
      <c r="F62" s="21"/>
      <c r="G62" s="21"/>
      <c r="H62" s="21"/>
      <c r="I62" s="21"/>
      <c r="J62" s="21"/>
    </row>
    <row r="63" spans="3:10" ht="12.75">
      <c r="C63" s="21"/>
      <c r="D63" s="21"/>
      <c r="E63" s="21"/>
      <c r="F63" s="21"/>
      <c r="G63" s="21"/>
      <c r="H63" s="21"/>
      <c r="I63" s="21"/>
      <c r="J63" s="21"/>
    </row>
    <row r="64" spans="3:10" ht="12.75">
      <c r="C64" s="21"/>
      <c r="D64" s="21"/>
      <c r="E64" s="21"/>
      <c r="F64" s="21"/>
      <c r="G64" s="21"/>
      <c r="H64" s="21"/>
      <c r="I64" s="21"/>
      <c r="J64" s="21"/>
    </row>
    <row r="65" spans="3:10" ht="12.75">
      <c r="C65" s="21"/>
      <c r="D65" s="21"/>
      <c r="E65" s="21"/>
      <c r="F65" s="21"/>
      <c r="G65" s="21"/>
      <c r="H65" s="21"/>
      <c r="I65" s="21"/>
      <c r="J65" s="21"/>
    </row>
    <row r="66" spans="3:10" ht="12.75">
      <c r="C66" s="21"/>
      <c r="D66" s="21"/>
      <c r="E66" s="21"/>
      <c r="F66" s="21"/>
      <c r="G66" s="21"/>
      <c r="H66" s="21"/>
      <c r="I66" s="21"/>
      <c r="J66" s="21"/>
    </row>
    <row r="67" spans="3:10" ht="12.75">
      <c r="C67" s="21"/>
      <c r="D67" s="21"/>
      <c r="E67" s="21"/>
      <c r="F67" s="21"/>
      <c r="G67" s="21"/>
      <c r="H67" s="21"/>
      <c r="I67" s="21"/>
      <c r="J67" s="21"/>
    </row>
    <row r="68" spans="3:10" ht="12.75">
      <c r="C68" s="21"/>
      <c r="D68" s="21"/>
      <c r="E68" s="21"/>
      <c r="F68" s="21"/>
      <c r="G68" s="21"/>
      <c r="H68" s="21"/>
      <c r="I68" s="21"/>
      <c r="J68" s="21"/>
    </row>
    <row r="69" spans="3:10" ht="12.75">
      <c r="C69" s="21"/>
      <c r="D69" s="21"/>
      <c r="E69" s="21"/>
      <c r="F69" s="21"/>
      <c r="G69" s="21"/>
      <c r="H69" s="21"/>
      <c r="I69" s="21"/>
      <c r="J69" s="21"/>
    </row>
    <row r="70" spans="3:10" ht="12.75">
      <c r="C70" s="21"/>
      <c r="D70" s="21"/>
      <c r="E70" s="21"/>
      <c r="F70" s="21"/>
      <c r="G70" s="21"/>
      <c r="H70" s="21"/>
      <c r="I70" s="21"/>
      <c r="J70" s="21"/>
    </row>
    <row r="71" spans="3:10" ht="12.75">
      <c r="C71" s="21"/>
      <c r="D71" s="21"/>
      <c r="E71" s="21"/>
      <c r="F71" s="21"/>
      <c r="G71" s="21"/>
      <c r="H71" s="21"/>
      <c r="I71" s="21"/>
      <c r="J71" s="21"/>
    </row>
    <row r="72" spans="3:10" ht="12.75">
      <c r="C72" s="21"/>
      <c r="D72" s="21"/>
      <c r="E72" s="21"/>
      <c r="F72" s="21"/>
      <c r="G72" s="21"/>
      <c r="H72" s="21"/>
      <c r="I72" s="21"/>
      <c r="J72" s="21"/>
    </row>
    <row r="73" spans="3:10" ht="12.75">
      <c r="C73" s="21"/>
      <c r="D73" s="21"/>
      <c r="E73" s="21"/>
      <c r="F73" s="21"/>
      <c r="G73" s="21"/>
      <c r="H73" s="21"/>
      <c r="I73" s="21"/>
      <c r="J73" s="21"/>
    </row>
    <row r="74" spans="3:10" ht="12.75">
      <c r="C74" s="21"/>
      <c r="D74" s="21"/>
      <c r="E74" s="21"/>
      <c r="F74" s="21"/>
      <c r="G74" s="21"/>
      <c r="H74" s="21"/>
      <c r="I74" s="21"/>
      <c r="J74" s="21"/>
    </row>
    <row r="75" spans="3:10" ht="12.75">
      <c r="C75" s="21"/>
      <c r="D75" s="21"/>
      <c r="E75" s="21"/>
      <c r="F75" s="21"/>
      <c r="G75" s="21"/>
      <c r="H75" s="21"/>
      <c r="I75" s="21"/>
      <c r="J75" s="21"/>
    </row>
    <row r="76" spans="3:10" ht="12.75">
      <c r="C76" s="21"/>
      <c r="D76" s="21"/>
      <c r="E76" s="21"/>
      <c r="F76" s="21"/>
      <c r="G76" s="21"/>
      <c r="H76" s="21"/>
      <c r="I76" s="21"/>
      <c r="J76" s="21"/>
    </row>
    <row r="77" spans="3:10" ht="12.75">
      <c r="C77" s="21"/>
      <c r="D77" s="21"/>
      <c r="E77" s="21"/>
      <c r="F77" s="21"/>
      <c r="G77" s="21"/>
      <c r="H77" s="21"/>
      <c r="I77" s="21"/>
      <c r="J77" s="21"/>
    </row>
    <row r="78" spans="3:10" ht="12.75">
      <c r="C78" s="21"/>
      <c r="D78" s="21"/>
      <c r="E78" s="21"/>
      <c r="F78" s="21"/>
      <c r="G78" s="21"/>
      <c r="H78" s="21"/>
      <c r="I78" s="21"/>
      <c r="J78" s="21"/>
    </row>
    <row r="79" spans="3:10" ht="12.75">
      <c r="C79" s="21"/>
      <c r="D79" s="21"/>
      <c r="E79" s="21"/>
      <c r="F79" s="21"/>
      <c r="G79" s="21"/>
      <c r="H79" s="21"/>
      <c r="I79" s="21"/>
      <c r="J79" s="21"/>
    </row>
  </sheetData>
  <printOptions/>
  <pageMargins left="0.75" right="0.25" top="1" bottom="1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90" zoomScaleNormal="90" workbookViewId="0" topLeftCell="A16">
      <selection activeCell="B3" sqref="B3"/>
    </sheetView>
  </sheetViews>
  <sheetFormatPr defaultColWidth="9.140625" defaultRowHeight="12.75"/>
  <cols>
    <col min="1" max="1" width="3.28125" style="0" customWidth="1"/>
    <col min="2" max="2" width="65.7109375" style="0" customWidth="1"/>
    <col min="3" max="3" width="15.7109375" style="0" customWidth="1"/>
    <col min="4" max="4" width="2.7109375" style="0" customWidth="1"/>
    <col min="5" max="5" width="15.7109375" style="0" hidden="1" customWidth="1"/>
  </cols>
  <sheetData>
    <row r="1" ht="15.75">
      <c r="A1" s="4" t="s">
        <v>11</v>
      </c>
    </row>
    <row r="2" ht="15.75">
      <c r="A2" s="4" t="s">
        <v>12</v>
      </c>
    </row>
    <row r="3" ht="12.75">
      <c r="A3" s="3"/>
    </row>
    <row r="4" ht="18" customHeight="1">
      <c r="A4" s="4" t="s">
        <v>6</v>
      </c>
    </row>
    <row r="6" spans="3:5" ht="12.75">
      <c r="C6" s="5" t="s">
        <v>28</v>
      </c>
      <c r="E6" s="5" t="s">
        <v>28</v>
      </c>
    </row>
    <row r="7" spans="3:5" ht="12.75">
      <c r="C7" s="5" t="s">
        <v>29</v>
      </c>
      <c r="E7" s="5" t="s">
        <v>29</v>
      </c>
    </row>
    <row r="8" spans="3:5" ht="12.75">
      <c r="C8" s="5" t="s">
        <v>15</v>
      </c>
      <c r="E8" s="5" t="s">
        <v>15</v>
      </c>
    </row>
    <row r="9" spans="3:5" ht="12.75">
      <c r="C9" s="5" t="s">
        <v>19</v>
      </c>
      <c r="E9" s="5" t="s">
        <v>19</v>
      </c>
    </row>
    <row r="10" spans="3:5" ht="12.75">
      <c r="C10" s="6" t="str">
        <f>+'Balance sheet'!C9</f>
        <v>31/10/2003</v>
      </c>
      <c r="E10" s="6" t="str">
        <f>+'Balance sheet'!E9</f>
        <v>31/01/2003</v>
      </c>
    </row>
    <row r="11" spans="3:5" ht="12.75">
      <c r="C11" s="5" t="s">
        <v>39</v>
      </c>
      <c r="E11" s="5" t="s">
        <v>39</v>
      </c>
    </row>
    <row r="12" spans="1:5" ht="19.5" customHeight="1">
      <c r="A12" s="3" t="s">
        <v>102</v>
      </c>
      <c r="C12" s="13">
        <v>335</v>
      </c>
      <c r="E12" s="13" t="e">
        <f>ROUND(+#REF!/1000,0)</f>
        <v>#REF!</v>
      </c>
    </row>
    <row r="13" spans="1:5" ht="19.5" customHeight="1">
      <c r="A13" s="3" t="s">
        <v>103</v>
      </c>
      <c r="C13" s="13">
        <v>-10751</v>
      </c>
      <c r="E13" s="13" t="e">
        <f>ROUND(+#REF!/1000,0)</f>
        <v>#REF!</v>
      </c>
    </row>
    <row r="14" spans="1:6" ht="19.5" customHeight="1">
      <c r="A14" s="23" t="s">
        <v>104</v>
      </c>
      <c r="C14" s="11">
        <v>-2517</v>
      </c>
      <c r="E14" s="11" t="e">
        <f>ROUND(+#REF!/1000,0)</f>
        <v>#REF!</v>
      </c>
      <c r="F14" t="s">
        <v>111</v>
      </c>
    </row>
    <row r="15" spans="1:5" ht="12.75">
      <c r="A15" s="1"/>
      <c r="C15" s="8"/>
      <c r="E15" s="8"/>
    </row>
    <row r="16" spans="1:5" ht="12.75">
      <c r="A16" s="3" t="s">
        <v>65</v>
      </c>
      <c r="C16" s="8">
        <v>-12933</v>
      </c>
      <c r="E16" s="8" t="e">
        <f>E12+E13+E14</f>
        <v>#REF!</v>
      </c>
    </row>
    <row r="17" spans="3:5" ht="12.75">
      <c r="C17" s="8"/>
      <c r="E17" s="8"/>
    </row>
    <row r="18" spans="1:5" ht="12.75">
      <c r="A18" s="23" t="s">
        <v>84</v>
      </c>
      <c r="C18" s="8">
        <v>28001</v>
      </c>
      <c r="E18" s="8" t="e">
        <f>ROUND(+#REF!/1000,0)</f>
        <v>#REF!</v>
      </c>
    </row>
    <row r="19" spans="3:5" ht="12.75">
      <c r="C19" s="8"/>
      <c r="E19" s="8"/>
    </row>
    <row r="20" spans="1:5" ht="19.5" customHeight="1" thickBot="1">
      <c r="A20" s="23" t="s">
        <v>85</v>
      </c>
      <c r="C20" s="10">
        <v>15068</v>
      </c>
      <c r="E20" s="10" t="e">
        <f>E16+E18</f>
        <v>#REF!</v>
      </c>
    </row>
    <row r="21" spans="1:5" ht="13.5" thickTop="1">
      <c r="A21" s="1"/>
      <c r="C21" s="8"/>
      <c r="E21" s="8"/>
    </row>
    <row r="22" spans="1:5" ht="12.75">
      <c r="A22" s="23" t="s">
        <v>85</v>
      </c>
      <c r="C22" s="8"/>
      <c r="E22" s="8"/>
    </row>
    <row r="23" spans="2:5" ht="12.75">
      <c r="B23" t="s">
        <v>86</v>
      </c>
      <c r="C23" s="8">
        <v>4637</v>
      </c>
      <c r="E23" s="8" t="e">
        <f>ROUND(+#REF!/1000,0)</f>
        <v>#REF!</v>
      </c>
    </row>
    <row r="24" spans="2:5" ht="12.75">
      <c r="B24" t="s">
        <v>50</v>
      </c>
      <c r="C24" s="8">
        <v>10431</v>
      </c>
      <c r="E24" s="8" t="e">
        <f>ROUND(+#REF!/1000,0)+1</f>
        <v>#REF!</v>
      </c>
    </row>
    <row r="25" spans="2:5" ht="12.75">
      <c r="B25" t="s">
        <v>92</v>
      </c>
      <c r="C25" s="8">
        <v>0</v>
      </c>
      <c r="E25" s="8" t="e">
        <f>ROUND(+#REF!/1000,0)</f>
        <v>#REF!</v>
      </c>
    </row>
    <row r="26" spans="3:5" ht="12.75">
      <c r="C26" s="8"/>
      <c r="E26" s="8"/>
    </row>
    <row r="27" spans="2:5" ht="19.5" customHeight="1" thickBot="1">
      <c r="B27" t="s">
        <v>4</v>
      </c>
      <c r="C27" s="10">
        <v>15068</v>
      </c>
      <c r="E27" s="10" t="e">
        <f>SUM(E23:E26)</f>
        <v>#REF!</v>
      </c>
    </row>
    <row r="28" ht="13.5" thickTop="1">
      <c r="C28" s="8"/>
    </row>
    <row r="29" spans="1:5" ht="12.75">
      <c r="A29" t="s">
        <v>116</v>
      </c>
      <c r="E29" s="16"/>
    </row>
    <row r="30" ht="12.75">
      <c r="A30" t="s">
        <v>117</v>
      </c>
    </row>
  </sheetData>
  <printOptions/>
  <pageMargins left="1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CRESCENDO DEVELOPMENT SDN BHD</dc:creator>
  <cp:keywords/>
  <dc:description/>
  <cp:lastModifiedBy>Soo</cp:lastModifiedBy>
  <cp:lastPrinted>2003-12-30T08:37:41Z</cp:lastPrinted>
  <dcterms:created xsi:type="dcterms:W3CDTF">2001-10-22T03:56:17Z</dcterms:created>
  <dcterms:modified xsi:type="dcterms:W3CDTF">2003-12-30T08:30:00Z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